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24240" windowHeight="13140"/>
  </bookViews>
  <sheets>
    <sheet name="Feuil1" sheetId="1" r:id="rId1"/>
    <sheet name="Feuil2" sheetId="2" r:id="rId2"/>
    <sheet name="Feuil3" sheetId="3"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5" i="2"/>
  <c r="D4"/>
  <c r="D3"/>
  <c r="D2"/>
  <c r="B17" i="1" l="1"/>
  <c r="B12"/>
  <c r="B5"/>
  <c r="B6"/>
</calcChain>
</file>

<file path=xl/sharedStrings.xml><?xml version="1.0" encoding="utf-8"?>
<sst xmlns="http://schemas.openxmlformats.org/spreadsheetml/2006/main" count="37" uniqueCount="30">
  <si>
    <t>indemnité carburant voiture</t>
  </si>
  <si>
    <t>indemnité carburant fourgon/voiture+ remorque</t>
  </si>
  <si>
    <t>indemnité déplacement voiture</t>
  </si>
  <si>
    <t>indemnité déplac. fourgon/voiture+ remorque</t>
  </si>
  <si>
    <t>indemnité Défiscalisation</t>
  </si>
  <si>
    <t>6,5l/100km</t>
  </si>
  <si>
    <t>10l/100km</t>
  </si>
  <si>
    <t>Certaines commissions ont fait la remarque à plusieurs reprises de l'écart important entre l'indemnité de remboursement km par rapport à l'indemnité de défiscalisation. Il est vrai que la part pour l'entretien /assurance du véhicule est importante par rapport au km parcouru dans une année pour l'association.(moins de 1000km par an pour la majorité)</t>
  </si>
  <si>
    <t>0,10 carburant +0,20 entretien/assurance</t>
  </si>
  <si>
    <t xml:space="preserve">&gt; à 8 000 km/an </t>
  </si>
  <si>
    <t>A ce jour, 2 personnes concernées Le Président et la CTS dont l'utilisation de leur véhicule est consacré à +75% pour l'association).  Il convient donc de réajuster ce montant qui ne peut être le même que pour des bénévoles effectuant peu de km pour l'association.Cependant pour le versement, il sera tenu compte du choix du mode de transport le plus favorable (train, avion, location minibus..) et du covoiturage.</t>
  </si>
  <si>
    <t>1,54€/L</t>
  </si>
  <si>
    <t>départ loc vendredi 18h30 retour lundi matin 9h</t>
  </si>
  <si>
    <t>clio</t>
  </si>
  <si>
    <t>400km</t>
  </si>
  <si>
    <t>600km</t>
  </si>
  <si>
    <t>départ loc samedi 9h30 retour lundi matin 9h</t>
  </si>
  <si>
    <t>400km twingo</t>
  </si>
  <si>
    <t>3000 clio</t>
  </si>
  <si>
    <t>&lt; à 3 000 km/an</t>
  </si>
  <si>
    <t>&gt; à 3 000 km/an à &lt;8000 km par an</t>
  </si>
  <si>
    <t>Pour les personnes indemnisées 0,21€/km et dépassant les 3 000km en fin d'exercice.Elles nous transmettrons au 31/08 un récapitulatif afin de réajuster leur indemnisation. (Au plus tard le 30/09)</t>
  </si>
  <si>
    <t>Certains bénévoles souhaitent juste ne pas perdre d'argent et qu'on leur rembourse uniquement leur frais d'essence Cela n'a jamais été formalisé.</t>
  </si>
  <si>
    <t>0,320*66%</t>
  </si>
  <si>
    <t>0,320*66% + 0,05</t>
  </si>
  <si>
    <t>0,321*66%</t>
  </si>
  <si>
    <t>Tarifs applicables sur l'execice comptable du CIBPL (01/12/2021 au 31/08/2022)</t>
  </si>
  <si>
    <t>La mise à jour sera effectuée, si besoin, au 01/09 de chaque année en fonction des barèmes des impôts arrondi au centième</t>
  </si>
  <si>
    <t>barème impôt bénévole</t>
  </si>
  <si>
    <t>Réajustement de l'indemnité annuelle au 01/09 avec le barème fiscal connu pour les déplacements professionnels</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</si>
</sst>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4"/>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
    <xf numFmtId="0" fontId="0" fillId="0" borderId="0"/>
  </cellStyleXfs>
  <cellXfs count="30">
    <xf numFmtId="0" fontId="0" fillId="0" borderId="0" xfId="0"/>
    <xf numFmtId="0" fontId="0" fillId="0" borderId="1" xfId="0" applyBorder="1"/>
    <xf numFmtId="2" fontId="0" fillId="0" borderId="2" xfId="0" applyNumberFormat="1" applyBorder="1"/>
    <xf numFmtId="0" fontId="0" fillId="0" borderId="2" xfId="0" applyBorder="1"/>
    <xf numFmtId="0" fontId="0" fillId="0" borderId="3" xfId="0" applyBorder="1"/>
    <xf numFmtId="2" fontId="0" fillId="0" borderId="0" xfId="0" applyNumberFormat="1" applyBorder="1"/>
    <xf numFmtId="0" fontId="0" fillId="0" borderId="0" xfId="0" applyBorder="1"/>
    <xf numFmtId="0" fontId="0" fillId="0" borderId="5" xfId="0" applyBorder="1"/>
    <xf numFmtId="0" fontId="0" fillId="0" borderId="4" xfId="0" applyBorder="1"/>
    <xf numFmtId="0" fontId="0" fillId="0" borderId="0" xfId="0" applyFont="1" applyBorder="1"/>
    <xf numFmtId="0" fontId="0" fillId="0" borderId="9" xfId="0" applyBorder="1" applyAlignment="1">
      <alignment wrapText="1"/>
    </xf>
    <xf numFmtId="2" fontId="0" fillId="0" borderId="10" xfId="0" applyNumberFormat="1" applyBorder="1"/>
    <xf numFmtId="0" fontId="0" fillId="0" borderId="10" xfId="0" applyBorder="1"/>
    <xf numFmtId="0" fontId="0" fillId="0" borderId="11" xfId="0" applyBorder="1"/>
    <xf numFmtId="0" fontId="0" fillId="0" borderId="12" xfId="0" applyBorder="1"/>
    <xf numFmtId="0" fontId="0" fillId="0" borderId="13" xfId="0" applyFont="1" applyBorder="1"/>
    <xf numFmtId="0" fontId="0" fillId="0" borderId="13" xfId="0" applyBorder="1"/>
    <xf numFmtId="0" fontId="0" fillId="0" borderId="14" xfId="0" applyBorder="1"/>
    <xf numFmtId="0" fontId="0" fillId="0" borderId="0" xfId="0" quotePrefix="1"/>
    <xf numFmtId="0" fontId="3" fillId="0" borderId="0" xfId="0" applyFont="1" applyBorder="1"/>
    <xf numFmtId="0" fontId="4" fillId="0" borderId="0" xfId="0" applyFont="1"/>
    <xf numFmtId="0" fontId="2" fillId="0" borderId="0" xfId="0" applyFont="1"/>
    <xf numFmtId="0" fontId="1" fillId="3" borderId="1" xfId="0" applyFont="1" applyFill="1" applyBorder="1"/>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4" fillId="2"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3"/>
  <sheetViews>
    <sheetView tabSelected="1" workbookViewId="0">
      <selection activeCell="C25" sqref="C25"/>
    </sheetView>
  </sheetViews>
  <sheetFormatPr baseColWidth="10" defaultRowHeight="15"/>
  <cols>
    <col min="1" max="1" width="30.5703125" customWidth="1"/>
    <col min="3" max="3" width="11.7109375" customWidth="1"/>
    <col min="8" max="8" width="12.28515625" customWidth="1"/>
  </cols>
  <sheetData>
    <row r="1" spans="1:8" ht="18.75">
      <c r="A1" s="29" t="s">
        <v>26</v>
      </c>
      <c r="B1" s="29"/>
      <c r="C1" s="29"/>
      <c r="D1" s="29"/>
      <c r="E1" s="29"/>
      <c r="F1" s="29"/>
      <c r="G1" s="29"/>
    </row>
    <row r="2" spans="1:8" ht="18.75">
      <c r="A2" s="20"/>
      <c r="B2" s="20"/>
      <c r="C2" s="20"/>
      <c r="D2" s="20"/>
      <c r="E2" s="20"/>
      <c r="F2" s="20"/>
      <c r="G2" s="20"/>
    </row>
    <row r="3" spans="1:8">
      <c r="A3" s="21" t="s">
        <v>27</v>
      </c>
    </row>
    <row r="5" spans="1:8">
      <c r="A5" s="1" t="s">
        <v>0</v>
      </c>
      <c r="B5" s="2">
        <f>0.065*1.5</f>
        <v>9.7500000000000003E-2</v>
      </c>
      <c r="C5" s="3" t="s">
        <v>5</v>
      </c>
      <c r="D5" s="3" t="s">
        <v>11</v>
      </c>
      <c r="E5" s="3"/>
      <c r="F5" s="3"/>
      <c r="G5" s="4"/>
    </row>
    <row r="6" spans="1:8" ht="30">
      <c r="A6" s="10" t="s">
        <v>1</v>
      </c>
      <c r="B6" s="11">
        <f>0.1*1.5</f>
        <v>0.15000000000000002</v>
      </c>
      <c r="C6" s="12" t="s">
        <v>6</v>
      </c>
      <c r="D6" s="12" t="s">
        <v>11</v>
      </c>
      <c r="E6" s="12"/>
      <c r="F6" s="12"/>
      <c r="G6" s="13"/>
      <c r="H6" s="18"/>
    </row>
    <row r="7" spans="1:8" ht="26.45" customHeight="1">
      <c r="A7" s="23" t="s">
        <v>22</v>
      </c>
      <c r="B7" s="24"/>
      <c r="C7" s="24"/>
      <c r="D7" s="24"/>
      <c r="E7" s="24"/>
      <c r="F7" s="24"/>
      <c r="G7" s="25"/>
    </row>
    <row r="9" spans="1:8">
      <c r="A9" s="22" t="s">
        <v>19</v>
      </c>
      <c r="B9" s="3"/>
      <c r="C9" s="3"/>
      <c r="D9" s="3"/>
      <c r="E9" s="3"/>
      <c r="F9" s="3"/>
      <c r="G9" s="4"/>
    </row>
    <row r="10" spans="1:8">
      <c r="A10" s="8" t="s">
        <v>2</v>
      </c>
      <c r="B10" s="19">
        <v>0.21</v>
      </c>
      <c r="C10" s="19" t="s">
        <v>23</v>
      </c>
      <c r="D10" s="6" t="s">
        <v>28</v>
      </c>
      <c r="E10" s="6"/>
      <c r="F10" s="6"/>
      <c r="G10" s="7"/>
    </row>
    <row r="11" spans="1:8" ht="30">
      <c r="A11" s="10" t="s">
        <v>3</v>
      </c>
      <c r="B11" s="11">
        <v>0.26</v>
      </c>
      <c r="C11" s="12" t="s">
        <v>24</v>
      </c>
      <c r="D11" s="12"/>
      <c r="E11" s="12"/>
      <c r="F11" s="12"/>
      <c r="G11" s="13"/>
    </row>
    <row r="12" spans="1:8">
      <c r="A12" s="10" t="s">
        <v>4</v>
      </c>
      <c r="B12" s="11">
        <f>0.321*66.66%</f>
        <v>0.21397859999999999</v>
      </c>
      <c r="C12" s="12" t="s">
        <v>23</v>
      </c>
      <c r="D12" s="6" t="s">
        <v>28</v>
      </c>
      <c r="E12" s="12"/>
      <c r="F12" s="12"/>
      <c r="G12" s="13"/>
    </row>
    <row r="13" spans="1:8" ht="42.6" customHeight="1">
      <c r="A13" s="23" t="s">
        <v>7</v>
      </c>
      <c r="B13" s="24"/>
      <c r="C13" s="24"/>
      <c r="D13" s="24"/>
      <c r="E13" s="24"/>
      <c r="F13" s="24"/>
      <c r="G13" s="25"/>
    </row>
    <row r="15" spans="1:8">
      <c r="A15" s="22" t="s">
        <v>20</v>
      </c>
      <c r="B15" s="3"/>
      <c r="C15" s="3"/>
      <c r="D15" s="3"/>
      <c r="E15" s="3"/>
      <c r="F15" s="3"/>
      <c r="G15" s="4"/>
    </row>
    <row r="16" spans="1:8">
      <c r="A16" s="8" t="s">
        <v>2</v>
      </c>
      <c r="B16" s="9">
        <v>0.3</v>
      </c>
      <c r="C16" s="6" t="s">
        <v>8</v>
      </c>
      <c r="D16" s="6"/>
      <c r="E16" s="6"/>
      <c r="F16" s="6"/>
      <c r="G16" s="7"/>
    </row>
    <row r="17" spans="1:7">
      <c r="A17" s="10" t="s">
        <v>4</v>
      </c>
      <c r="B17" s="11">
        <f>0.321*66.66%</f>
        <v>0.21397859999999999</v>
      </c>
      <c r="C17" s="12" t="s">
        <v>25</v>
      </c>
      <c r="D17" s="12"/>
      <c r="E17" s="12"/>
      <c r="F17" s="12"/>
      <c r="G17" s="13"/>
    </row>
    <row r="18" spans="1:7" ht="26.45" customHeight="1">
      <c r="A18" s="26" t="s">
        <v>21</v>
      </c>
      <c r="B18" s="27"/>
      <c r="C18" s="27"/>
      <c r="D18" s="27"/>
      <c r="E18" s="27"/>
      <c r="F18" s="27"/>
      <c r="G18" s="28"/>
    </row>
    <row r="19" spans="1:7">
      <c r="A19" s="6"/>
      <c r="B19" s="5"/>
      <c r="C19" s="6"/>
      <c r="D19" s="6"/>
      <c r="E19" s="6"/>
    </row>
    <row r="20" spans="1:7">
      <c r="A20" s="22" t="s">
        <v>9</v>
      </c>
      <c r="B20" s="3"/>
      <c r="C20" s="3"/>
      <c r="D20" s="3"/>
      <c r="E20" s="3"/>
      <c r="F20" s="3"/>
      <c r="G20" s="4"/>
    </row>
    <row r="21" spans="1:7">
      <c r="A21" s="14" t="s">
        <v>2</v>
      </c>
      <c r="B21" s="15">
        <v>0.3</v>
      </c>
      <c r="C21" s="16" t="s">
        <v>8</v>
      </c>
      <c r="D21" s="16"/>
      <c r="E21" s="16"/>
      <c r="F21" s="16"/>
      <c r="G21" s="17"/>
    </row>
    <row r="22" spans="1:7">
      <c r="A22" s="8" t="s">
        <v>29</v>
      </c>
      <c r="B22" s="6"/>
      <c r="C22" s="6"/>
      <c r="D22" s="6"/>
      <c r="E22" s="6"/>
      <c r="F22" s="6"/>
      <c r="G22" s="7"/>
    </row>
    <row r="23" spans="1:7" ht="56.45" customHeight="1">
      <c r="A23" s="23" t="s">
        <v>10</v>
      </c>
      <c r="B23" s="24"/>
      <c r="C23" s="24"/>
      <c r="D23" s="24"/>
      <c r="E23" s="24"/>
      <c r="F23" s="24"/>
      <c r="G23" s="25"/>
    </row>
  </sheetData>
  <mergeCells count="5">
    <mergeCell ref="A7:G7"/>
    <mergeCell ref="A13:G13"/>
    <mergeCell ref="A23:G23"/>
    <mergeCell ref="A18:G18"/>
    <mergeCell ref="A1:G1"/>
  </mergeCells>
  <pageMargins left="0.21" right="0.19"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dimension ref="A1:E5"/>
  <sheetViews>
    <sheetView workbookViewId="0">
      <selection activeCell="C5" sqref="C5"/>
    </sheetView>
  </sheetViews>
  <sheetFormatPr baseColWidth="10" defaultRowHeight="15"/>
  <cols>
    <col min="2" max="2" width="30.7109375" customWidth="1"/>
  </cols>
  <sheetData>
    <row r="1" spans="1:5">
      <c r="A1" t="s">
        <v>13</v>
      </c>
    </row>
    <row r="2" spans="1:5">
      <c r="A2" t="s">
        <v>12</v>
      </c>
      <c r="C2">
        <v>87</v>
      </c>
      <c r="D2">
        <f>C2/400</f>
        <v>0.2175</v>
      </c>
      <c r="E2" t="s">
        <v>14</v>
      </c>
    </row>
    <row r="3" spans="1:5">
      <c r="C3">
        <v>123</v>
      </c>
      <c r="D3">
        <f>C3/600</f>
        <v>0.20499999999999999</v>
      </c>
      <c r="E3" t="s">
        <v>15</v>
      </c>
    </row>
    <row r="4" spans="1:5">
      <c r="A4" t="s">
        <v>16</v>
      </c>
      <c r="C4">
        <v>76</v>
      </c>
      <c r="D4">
        <f>C4/400</f>
        <v>0.19</v>
      </c>
      <c r="E4" t="s">
        <v>17</v>
      </c>
    </row>
    <row r="5" spans="1:5">
      <c r="C5">
        <v>550</v>
      </c>
      <c r="D5">
        <f>C5/3000</f>
        <v>0.18333333333333332</v>
      </c>
      <c r="E5" t="s">
        <v>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NadineT</dc:creator>
  <cp:lastModifiedBy>Carole et Rémy</cp:lastModifiedBy>
  <cp:lastPrinted>2021-10-31T14:09:58Z</cp:lastPrinted>
  <dcterms:created xsi:type="dcterms:W3CDTF">2021-10-09T07:59:12Z</dcterms:created>
  <dcterms:modified xsi:type="dcterms:W3CDTF">2021-11-30T16:31:35Z</dcterms:modified>
</cp:coreProperties>
</file>